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0" yWindow="0" windowWidth="24000" windowHeight="9600"/>
  </bookViews>
  <sheets>
    <sheet name="Summary" sheetId="3" r:id="rId1"/>
    <sheet name="FA report" sheetId="2" r:id="rId2"/>
    <sheet name="SN list" sheetId="1" r:id="rId3"/>
  </sheets>
  <externalReferences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3" l="1"/>
  <c r="K14" i="3" s="1"/>
  <c r="I3" i="2"/>
  <c r="H3" i="2"/>
  <c r="G3" i="2"/>
  <c r="I2" i="2"/>
  <c r="H2" i="2"/>
  <c r="G2" i="2"/>
  <c r="L3" i="1"/>
  <c r="L4" i="1"/>
  <c r="L5" i="1"/>
  <c r="L6" i="1"/>
  <c r="L7" i="1"/>
  <c r="L8" i="1"/>
  <c r="L9" i="1"/>
  <c r="L10" i="1"/>
  <c r="L11" i="1"/>
  <c r="L12" i="1"/>
  <c r="L13" i="1"/>
  <c r="L2" i="1"/>
  <c r="K3" i="1"/>
  <c r="K4" i="1"/>
  <c r="K5" i="1"/>
  <c r="K6" i="1"/>
  <c r="K7" i="1"/>
  <c r="K8" i="1"/>
  <c r="K9" i="1"/>
  <c r="K10" i="1"/>
  <c r="K11" i="1"/>
  <c r="K12" i="1"/>
  <c r="K13" i="1"/>
  <c r="K2" i="1"/>
  <c r="J3" i="1"/>
  <c r="J4" i="1"/>
  <c r="J5" i="1"/>
  <c r="J6" i="1"/>
  <c r="J7" i="1"/>
  <c r="J8" i="1"/>
  <c r="J9" i="1"/>
  <c r="J10" i="1"/>
  <c r="J11" i="1"/>
  <c r="J12" i="1"/>
  <c r="J13" i="1"/>
  <c r="J2" i="1"/>
</calcChain>
</file>

<file path=xl/sharedStrings.xml><?xml version="1.0" encoding="utf-8"?>
<sst xmlns="http://schemas.openxmlformats.org/spreadsheetml/2006/main" count="146" uniqueCount="70">
  <si>
    <t>SERIAL_NUMBER</t>
  </si>
  <si>
    <t>MODEL_NAME</t>
  </si>
  <si>
    <t>MO_NUMBER</t>
  </si>
  <si>
    <t>VERSION_CODE</t>
  </si>
  <si>
    <t>PALLET_NO</t>
  </si>
  <si>
    <t>CARTON_NO</t>
  </si>
  <si>
    <t>SHIPPING_SN</t>
  </si>
  <si>
    <t>Issue</t>
  </si>
  <si>
    <t>Lot#</t>
  </si>
  <si>
    <t>Shipping date</t>
  </si>
  <si>
    <t>Return date</t>
  </si>
  <si>
    <t>Warranty</t>
  </si>
  <si>
    <t>28CDC4F9D852</t>
  </si>
  <si>
    <t>28CDC4F80FE2</t>
  </si>
  <si>
    <t>28CDC4FA1789</t>
  </si>
  <si>
    <t>28CDC4F96B3B</t>
  </si>
  <si>
    <t>28CDC4F881EB</t>
  </si>
  <si>
    <t>28CDC4F96BB2</t>
  </si>
  <si>
    <t>28CDC4F89C51</t>
  </si>
  <si>
    <t>28CDC4F9DF58</t>
  </si>
  <si>
    <t>28CDC4F88E89</t>
  </si>
  <si>
    <t>28CDC4F903DB</t>
  </si>
  <si>
    <t>28CDC4F8724C</t>
  </si>
  <si>
    <t>28CDC4F9D90E</t>
  </si>
  <si>
    <t>T99X202.00</t>
  </si>
  <si>
    <t>2645000381</t>
  </si>
  <si>
    <t>06S6</t>
  </si>
  <si>
    <t>UPL240704003</t>
  </si>
  <si>
    <t>UCT240704005</t>
  </si>
  <si>
    <t>2149687001202103015413</t>
  </si>
  <si>
    <t>2149687001202005022342</t>
  </si>
  <si>
    <t>2149687001202108010872</t>
  </si>
  <si>
    <t>2149687001202009048921</t>
  </si>
  <si>
    <t>2149687001202005045381</t>
  </si>
  <si>
    <t>2149687001202009048844</t>
  </si>
  <si>
    <t>2149687001202005051423</t>
  </si>
  <si>
    <t>2149687001202103015038</t>
  </si>
  <si>
    <t>2149687001202005046582</t>
  </si>
  <si>
    <t>2149687001202009024966</t>
  </si>
  <si>
    <t>2149687001202005041699</t>
  </si>
  <si>
    <t>2149687001202103014763</t>
  </si>
  <si>
    <t>No</t>
  </si>
  <si>
    <t>MAC</t>
  </si>
  <si>
    <t>SSN</t>
  </si>
  <si>
    <t>Fail symptom</t>
  </si>
  <si>
    <t>Location Repair</t>
  </si>
  <si>
    <t>SHIPPING DATE</t>
  </si>
  <si>
    <t>Return Date</t>
  </si>
  <si>
    <t>Warranty 1</t>
  </si>
  <si>
    <t>Warranty 2</t>
  </si>
  <si>
    <t>Referance</t>
    <phoneticPr fontId="0" type="noConversion"/>
  </si>
  <si>
    <t>TW RD Failure Analysis</t>
  </si>
  <si>
    <t>FXC PE Inspection</t>
  </si>
  <si>
    <t>FXC PE Failure Analysis</t>
  </si>
  <si>
    <t>Root cause</t>
  </si>
  <si>
    <t>Action</t>
  </si>
  <si>
    <t xml:space="preserve">HDMI funtion test fail </t>
  </si>
  <si>
    <t>U1+U602</t>
  </si>
  <si>
    <t>Model</t>
  </si>
  <si>
    <t>Quantity</t>
  </si>
  <si>
    <t>SCRAP</t>
  </si>
  <si>
    <t>Scrap
 (Out of warranty)</t>
  </si>
  <si>
    <t>Scrap
 (In of warranty)</t>
  </si>
  <si>
    <t>Total FA report</t>
  </si>
  <si>
    <t>Function Issue
 (Out of warranty)</t>
  </si>
  <si>
    <t>Function Issue
 (In of warranty)</t>
  </si>
  <si>
    <t>LED ISSUE</t>
  </si>
  <si>
    <t>LED Issue
 (Out of warranty)</t>
  </si>
  <si>
    <t>LED Issue 
(In of warranty)</t>
  </si>
  <si>
    <t>LED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</si>
</sst>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NumberFormat="1" applyBorder="1"/>
    <xf numFmtId="14" fontId="0" fillId="0" borderId="1" xfId="0" applyNumberForma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top"/>
    </xf>
    <xf numFmtId="14" fontId="3" fillId="3" borderId="1" xfId="0" applyNumberFormat="1" applyFont="1" applyFill="1" applyBorder="1" applyAlignment="1">
      <alignment horizontal="right"/>
    </xf>
    <xf numFmtId="0" fontId="3" fillId="3" borderId="1" xfId="0" applyFont="1" applyFill="1" applyBorder="1" applyAlignment="1"/>
    <xf numFmtId="0" fontId="0" fillId="0" borderId="1" xfId="0" applyFont="1" applyBorder="1"/>
    <xf numFmtId="0" fontId="0" fillId="0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u%20lieu%20ALT&amp;NAGRA/ALT%20&amp;%20Nagra%20project/RMA/RMA_T99/2024/RMA%20lot%2015/(internal)12PCS%20T99X202.00%20RMA-lot%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1pcs T99X171"/>
      <sheetName val="12pcs T99X202"/>
      <sheetName val="Issue"/>
    </sheetNames>
    <sheetDataSet>
      <sheetData sheetId="0"/>
      <sheetData sheetId="1">
        <row r="2">
          <cell r="A2" t="str">
            <v>2149687001202005022342</v>
          </cell>
          <cell r="B2" t="str">
            <v>T99X202</v>
          </cell>
          <cell r="C2" t="str">
            <v>HDMI불량</v>
          </cell>
          <cell r="D2" t="str">
            <v>25 - HDMI failure</v>
          </cell>
          <cell r="E2" t="str">
            <v>DOA,Request Free RMA</v>
          </cell>
          <cell r="F2" t="str">
            <v>28CDC4F80FE2</v>
          </cell>
          <cell r="G2" t="str">
            <v>28CDC4F80FE2</v>
          </cell>
          <cell r="H2" t="str">
            <v>YUT33K3</v>
          </cell>
          <cell r="I2" t="str">
            <v>T99X202.00</v>
          </cell>
          <cell r="J2" t="str">
            <v>BG</v>
          </cell>
          <cell r="K2">
            <v>45278</v>
          </cell>
          <cell r="L2">
            <v>45386</v>
          </cell>
          <cell r="M2">
            <v>46009</v>
          </cell>
          <cell r="N2" t="str">
            <v>In of Warranty</v>
          </cell>
        </row>
        <row r="3">
          <cell r="A3" t="str">
            <v>2149687001202005045381</v>
          </cell>
          <cell r="B3" t="str">
            <v>T99X202</v>
          </cell>
          <cell r="C3" t="str">
            <v>LED</v>
          </cell>
          <cell r="D3" t="str">
            <v>10 - LED failure</v>
          </cell>
          <cell r="E3" t="str">
            <v>DOA,Request Free RMA</v>
          </cell>
          <cell r="F3" t="str">
            <v>28CDC4F881EB</v>
          </cell>
          <cell r="G3" t="str">
            <v>28CDC4F881EB</v>
          </cell>
          <cell r="H3" t="str">
            <v>YU91DAP</v>
          </cell>
          <cell r="I3" t="str">
            <v>T99X202.00</v>
          </cell>
          <cell r="J3" t="str">
            <v>BG</v>
          </cell>
          <cell r="K3">
            <v>45278</v>
          </cell>
          <cell r="L3">
            <v>45386</v>
          </cell>
          <cell r="M3">
            <v>46009</v>
          </cell>
          <cell r="N3" t="str">
            <v>In of Warranty</v>
          </cell>
        </row>
        <row r="4">
          <cell r="A4" t="str">
            <v>2149687001202108010872</v>
          </cell>
          <cell r="B4" t="str">
            <v>T99X202</v>
          </cell>
          <cell r="C4" t="str">
            <v>LED</v>
          </cell>
          <cell r="D4" t="str">
            <v>10 - LED failure</v>
          </cell>
          <cell r="E4" t="str">
            <v>DOA,Request Free RMA</v>
          </cell>
          <cell r="F4" t="str">
            <v>28CDC4FA1789</v>
          </cell>
          <cell r="G4" t="str">
            <v>28CDC4FA1789</v>
          </cell>
          <cell r="H4" t="str">
            <v>YUD13DC</v>
          </cell>
          <cell r="I4" t="str">
            <v>T99X202.00</v>
          </cell>
          <cell r="J4" t="str">
            <v>BG</v>
          </cell>
          <cell r="K4">
            <v>45278</v>
          </cell>
          <cell r="L4">
            <v>45386</v>
          </cell>
          <cell r="M4">
            <v>46009</v>
          </cell>
          <cell r="N4" t="str">
            <v>In of Warranty</v>
          </cell>
        </row>
        <row r="5">
          <cell r="A5" t="str">
            <v>2149687001202103014763</v>
          </cell>
          <cell r="B5" t="str">
            <v>T99X202</v>
          </cell>
          <cell r="C5" t="str">
            <v>LED</v>
          </cell>
          <cell r="D5" t="str">
            <v>10 - LED failure</v>
          </cell>
          <cell r="E5" t="str">
            <v>DOA,Request Free RMA</v>
          </cell>
          <cell r="F5" t="str">
            <v>28CDC4F9D90E</v>
          </cell>
          <cell r="G5" t="str">
            <v>28CDC4F9D90E</v>
          </cell>
          <cell r="H5" t="str">
            <v>YUQ0TDQ</v>
          </cell>
          <cell r="I5" t="str">
            <v>T99X202.00</v>
          </cell>
          <cell r="J5" t="str">
            <v>BG</v>
          </cell>
          <cell r="K5">
            <v>45278</v>
          </cell>
          <cell r="L5">
            <v>45386</v>
          </cell>
          <cell r="M5">
            <v>46009</v>
          </cell>
          <cell r="N5" t="str">
            <v>In of Warranty</v>
          </cell>
        </row>
        <row r="6">
          <cell r="A6" t="str">
            <v>2149687001202103015413</v>
          </cell>
          <cell r="B6" t="str">
            <v>T99X202</v>
          </cell>
          <cell r="C6" t="str">
            <v>LED</v>
          </cell>
          <cell r="D6" t="str">
            <v>10 - LED failure</v>
          </cell>
          <cell r="E6" t="str">
            <v>DOA,Request Free RMA</v>
          </cell>
          <cell r="F6" t="str">
            <v>28CDC4F9D852</v>
          </cell>
          <cell r="G6" t="str">
            <v>28CDC4F9D852</v>
          </cell>
          <cell r="H6" t="str">
            <v>YUK18ZU</v>
          </cell>
          <cell r="I6" t="str">
            <v>T99X202.00</v>
          </cell>
          <cell r="J6" t="str">
            <v>BG</v>
          </cell>
          <cell r="K6">
            <v>45278</v>
          </cell>
          <cell r="L6">
            <v>45386</v>
          </cell>
          <cell r="M6">
            <v>46009</v>
          </cell>
          <cell r="N6" t="str">
            <v>In of Warranty</v>
          </cell>
        </row>
        <row r="7">
          <cell r="A7" t="str">
            <v>2149687001202103015038</v>
          </cell>
          <cell r="B7" t="str">
            <v>T99X202</v>
          </cell>
          <cell r="C7" t="str">
            <v>LED</v>
          </cell>
          <cell r="D7" t="str">
            <v>10 - LED failure</v>
          </cell>
          <cell r="E7" t="str">
            <v>DOA,Request Free RMA</v>
          </cell>
          <cell r="F7" t="str">
            <v>28CDC4F9DF58</v>
          </cell>
          <cell r="G7" t="str">
            <v>28CDC4F9DF58</v>
          </cell>
          <cell r="H7" t="str">
            <v>YW72EBU</v>
          </cell>
          <cell r="I7" t="str">
            <v>T99X202.00</v>
          </cell>
          <cell r="J7" t="str">
            <v>BG</v>
          </cell>
          <cell r="K7">
            <v>45278</v>
          </cell>
          <cell r="L7">
            <v>45386</v>
          </cell>
          <cell r="M7">
            <v>46009</v>
          </cell>
          <cell r="N7" t="str">
            <v>In of Warranty</v>
          </cell>
        </row>
        <row r="8">
          <cell r="A8" t="str">
            <v>2149687001202005046582</v>
          </cell>
          <cell r="B8" t="str">
            <v>T99X202</v>
          </cell>
          <cell r="C8" t="str">
            <v>LED</v>
          </cell>
          <cell r="D8" t="str">
            <v>10 - LED failure</v>
          </cell>
          <cell r="E8" t="str">
            <v>DOA,Request Free RMA</v>
          </cell>
          <cell r="F8" t="str">
            <v>28CDC4F88E89</v>
          </cell>
          <cell r="G8" t="str">
            <v>28CDC4F88E89</v>
          </cell>
          <cell r="H8" t="str">
            <v>YUF081U</v>
          </cell>
          <cell r="I8" t="str">
            <v>T99X202.00</v>
          </cell>
          <cell r="J8" t="str">
            <v>BG</v>
          </cell>
          <cell r="K8">
            <v>45278</v>
          </cell>
          <cell r="L8">
            <v>45386</v>
          </cell>
          <cell r="M8">
            <v>46009</v>
          </cell>
          <cell r="N8" t="str">
            <v>In of Warranty</v>
          </cell>
        </row>
        <row r="9">
          <cell r="A9" t="str">
            <v>2149687001202005041699</v>
          </cell>
          <cell r="B9" t="str">
            <v>T99X202</v>
          </cell>
          <cell r="C9" t="str">
            <v>LED</v>
          </cell>
          <cell r="D9" t="str">
            <v>10 - LED failure</v>
          </cell>
          <cell r="E9" t="str">
            <v>DOA,Request Free RMA</v>
          </cell>
          <cell r="F9" t="str">
            <v>28CDC4F8724C</v>
          </cell>
          <cell r="G9" t="str">
            <v>28CDC4F8724C</v>
          </cell>
          <cell r="H9" t="str">
            <v>YU91OFR</v>
          </cell>
          <cell r="I9" t="str">
            <v>T99X202.00</v>
          </cell>
          <cell r="J9" t="str">
            <v>BG</v>
          </cell>
          <cell r="K9">
            <v>45278</v>
          </cell>
          <cell r="L9">
            <v>45386</v>
          </cell>
          <cell r="M9">
            <v>46009</v>
          </cell>
          <cell r="N9" t="str">
            <v>In of Warranty</v>
          </cell>
        </row>
        <row r="10">
          <cell r="A10" t="str">
            <v>2149687001202005051423</v>
          </cell>
          <cell r="B10" t="str">
            <v>T99X202</v>
          </cell>
          <cell r="C10" t="str">
            <v>LED</v>
          </cell>
          <cell r="D10" t="str">
            <v>10 - LED failure</v>
          </cell>
          <cell r="E10" t="str">
            <v>DOA,Request Free RMA</v>
          </cell>
          <cell r="F10" t="str">
            <v>28CDC4F89C51</v>
          </cell>
          <cell r="G10" t="str">
            <v>28CDC4F89C51</v>
          </cell>
          <cell r="H10" t="str">
            <v>YUO1F7O</v>
          </cell>
          <cell r="I10" t="str">
            <v>T99X202.00</v>
          </cell>
          <cell r="J10" t="str">
            <v>BG</v>
          </cell>
          <cell r="K10">
            <v>45278</v>
          </cell>
          <cell r="L10">
            <v>45386</v>
          </cell>
          <cell r="M10">
            <v>46009</v>
          </cell>
          <cell r="N10" t="str">
            <v>In of Warranty</v>
          </cell>
        </row>
        <row r="11">
          <cell r="A11" t="str">
            <v>2149687001202009024966</v>
          </cell>
          <cell r="B11" t="str">
            <v>T99X202</v>
          </cell>
          <cell r="C11" t="str">
            <v>부팅중멈춤</v>
          </cell>
          <cell r="D11" t="str">
            <v>121 - booting failure</v>
          </cell>
          <cell r="E11" t="str">
            <v>DOA,Request Free RMA</v>
          </cell>
          <cell r="F11" t="str">
            <v>28CDC4F903DB</v>
          </cell>
          <cell r="G11" t="str">
            <v>28CDC4F903DB</v>
          </cell>
          <cell r="H11" t="str">
            <v>YUT36NQ</v>
          </cell>
          <cell r="I11" t="str">
            <v>T99X202.00</v>
          </cell>
          <cell r="J11" t="str">
            <v>BG</v>
          </cell>
          <cell r="K11">
            <v>45278</v>
          </cell>
          <cell r="L11">
            <v>45386</v>
          </cell>
          <cell r="M11">
            <v>46009</v>
          </cell>
          <cell r="N11" t="str">
            <v>In of Warranty</v>
          </cell>
        </row>
        <row r="12">
          <cell r="A12" t="str">
            <v>2149687001202009048844</v>
          </cell>
          <cell r="B12" t="str">
            <v>T99X202</v>
          </cell>
          <cell r="C12" t="str">
            <v>부팅중멈춤</v>
          </cell>
          <cell r="D12" t="str">
            <v>121 - booting failure</v>
          </cell>
          <cell r="E12" t="str">
            <v>DOA,Request Free RMA</v>
          </cell>
          <cell r="F12" t="str">
            <v>28CDC4F96BB2</v>
          </cell>
          <cell r="G12" t="str">
            <v>28CDC4F96BB2</v>
          </cell>
          <cell r="H12" t="str">
            <v>YU40XLC</v>
          </cell>
          <cell r="I12" t="str">
            <v>T99X202.00</v>
          </cell>
          <cell r="J12" t="str">
            <v>BG</v>
          </cell>
          <cell r="K12">
            <v>45278</v>
          </cell>
          <cell r="L12">
            <v>45386</v>
          </cell>
          <cell r="M12">
            <v>46009</v>
          </cell>
          <cell r="N12" t="str">
            <v>In of Warranty</v>
          </cell>
        </row>
        <row r="13">
          <cell r="A13" t="str">
            <v>2149687001202009048921</v>
          </cell>
          <cell r="B13" t="str">
            <v>T99X202</v>
          </cell>
          <cell r="C13" t="str">
            <v>영상 불량</v>
          </cell>
          <cell r="D13" t="str">
            <v>140 - TV Screen failure</v>
          </cell>
          <cell r="E13" t="str">
            <v>DOA,Request Free RMA</v>
          </cell>
          <cell r="F13" t="str">
            <v>28CDC4F96B3B</v>
          </cell>
          <cell r="G13" t="str">
            <v>28CDC4F96B3B</v>
          </cell>
          <cell r="H13" t="str">
            <v>YUF0SRR</v>
          </cell>
          <cell r="I13" t="str">
            <v>T99X202.00</v>
          </cell>
          <cell r="J13" t="str">
            <v>BG</v>
          </cell>
          <cell r="K13">
            <v>45278</v>
          </cell>
          <cell r="L13">
            <v>45386</v>
          </cell>
          <cell r="M13">
            <v>46009</v>
          </cell>
          <cell r="N13" t="str">
            <v>In of Warranty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K14"/>
  <sheetViews>
    <sheetView tabSelected="1" workbookViewId="0">
      <selection activeCell="B19" sqref="B19"/>
    </sheetView>
  </sheetViews>
  <sheetFormatPr defaultRowHeight="15" x14ac:dyDescent="0.25"/>
  <cols>
    <col min="1" max="1" width="12.5703125" customWidth="1"/>
    <col min="2" max="2" width="14.85546875" customWidth="1"/>
    <col min="4" max="4" width="21.42578125" customWidth="1"/>
    <col min="5" max="5" width="20.5703125" customWidth="1"/>
    <col min="6" max="6" width="19.5703125" customWidth="1"/>
    <col min="7" max="8" width="21.5703125" customWidth="1"/>
    <col min="9" max="9" width="16.42578125" customWidth="1"/>
    <col min="10" max="10" width="24.28515625" customWidth="1"/>
    <col min="11" max="11" width="20" customWidth="1"/>
  </cols>
  <sheetData>
    <row r="13" spans="1:11" ht="56.25" customHeight="1" x14ac:dyDescent="0.25">
      <c r="A13" s="12" t="s">
        <v>58</v>
      </c>
      <c r="B13" s="12" t="s">
        <v>59</v>
      </c>
      <c r="C13" s="12" t="s">
        <v>60</v>
      </c>
      <c r="D13" s="13" t="s">
        <v>61</v>
      </c>
      <c r="E13" s="13" t="s">
        <v>62</v>
      </c>
      <c r="F13" s="12" t="s">
        <v>63</v>
      </c>
      <c r="G13" s="13" t="s">
        <v>64</v>
      </c>
      <c r="H13" s="13" t="s">
        <v>65</v>
      </c>
      <c r="I13" s="12" t="s">
        <v>66</v>
      </c>
      <c r="J13" s="13" t="s">
        <v>67</v>
      </c>
      <c r="K13" s="13" t="s">
        <v>68</v>
      </c>
    </row>
    <row r="14" spans="1:11" ht="29.25" customHeight="1" x14ac:dyDescent="0.25">
      <c r="A14" s="14" t="s">
        <v>24</v>
      </c>
      <c r="B14" s="14">
        <v>12</v>
      </c>
      <c r="C14" s="14">
        <v>0</v>
      </c>
      <c r="D14" s="14">
        <v>0</v>
      </c>
      <c r="E14" s="14">
        <v>0</v>
      </c>
      <c r="F14" s="14">
        <v>2</v>
      </c>
      <c r="G14" s="15">
        <v>0</v>
      </c>
      <c r="H14" s="15">
        <v>2</v>
      </c>
      <c r="I14" s="14">
        <f>+B14-C14-F14</f>
        <v>10</v>
      </c>
      <c r="J14" s="16">
        <v>0</v>
      </c>
      <c r="K14" s="14">
        <f>+I14-J14</f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C10" sqref="C10"/>
    </sheetView>
  </sheetViews>
  <sheetFormatPr defaultRowHeight="15" x14ac:dyDescent="0.25"/>
  <cols>
    <col min="2" max="2" width="21.7109375" customWidth="1"/>
    <col min="3" max="3" width="19.42578125" customWidth="1"/>
    <col min="4" max="4" width="23" customWidth="1"/>
    <col min="5" max="5" width="24.42578125" customWidth="1"/>
    <col min="6" max="6" width="18.5703125" customWidth="1"/>
    <col min="7" max="7" width="18.140625" customWidth="1"/>
    <col min="8" max="8" width="13.85546875" customWidth="1"/>
    <col min="9" max="9" width="14.85546875" customWidth="1"/>
    <col min="10" max="10" width="12.28515625" customWidth="1"/>
    <col min="11" max="11" width="13.42578125" customWidth="1"/>
    <col min="12" max="12" width="24.85546875" customWidth="1"/>
    <col min="13" max="13" width="19.42578125" customWidth="1"/>
    <col min="14" max="14" width="24.42578125" customWidth="1"/>
    <col min="15" max="15" width="13.7109375" customWidth="1"/>
  </cols>
  <sheetData>
    <row r="1" spans="1:16" x14ac:dyDescent="0.25">
      <c r="A1" s="6" t="s">
        <v>41</v>
      </c>
      <c r="B1" s="7" t="s">
        <v>0</v>
      </c>
      <c r="C1" s="6" t="s">
        <v>42</v>
      </c>
      <c r="D1" s="6" t="s">
        <v>43</v>
      </c>
      <c r="E1" s="6" t="s">
        <v>44</v>
      </c>
      <c r="F1" s="6" t="s">
        <v>45</v>
      </c>
      <c r="G1" s="8" t="s">
        <v>46</v>
      </c>
      <c r="H1" s="8" t="s">
        <v>47</v>
      </c>
      <c r="I1" s="6" t="s">
        <v>48</v>
      </c>
      <c r="J1" s="6" t="s">
        <v>49</v>
      </c>
      <c r="K1" s="9" t="s">
        <v>50</v>
      </c>
      <c r="L1" s="9" t="s">
        <v>51</v>
      </c>
      <c r="M1" s="9" t="s">
        <v>52</v>
      </c>
      <c r="N1" s="9" t="s">
        <v>53</v>
      </c>
      <c r="O1" s="9" t="s">
        <v>54</v>
      </c>
      <c r="P1" s="9" t="s">
        <v>55</v>
      </c>
    </row>
    <row r="2" spans="1:16" x14ac:dyDescent="0.25">
      <c r="A2" s="3">
        <v>1</v>
      </c>
      <c r="B2" s="10" t="s">
        <v>14</v>
      </c>
      <c r="C2" s="10" t="s">
        <v>14</v>
      </c>
      <c r="D2" s="3" t="s">
        <v>31</v>
      </c>
      <c r="E2" s="11" t="s">
        <v>56</v>
      </c>
      <c r="F2" s="10" t="s">
        <v>57</v>
      </c>
      <c r="G2" s="5">
        <f>VLOOKUP(D2,'[1]12pcs T99X202'!$A$2:$K$13,11,0)</f>
        <v>45278</v>
      </c>
      <c r="H2" s="5">
        <f>VLOOKUP(D2,'[1]12pcs T99X202'!$A$2:$L$13,12,0)</f>
        <v>45386</v>
      </c>
      <c r="I2" s="3" t="str">
        <f>VLOOKUP(D2,'[1]12pcs T99X202'!$A$2:$N$13,14,0)</f>
        <v>In of Warranty</v>
      </c>
      <c r="J2" s="3"/>
      <c r="K2" s="3"/>
      <c r="L2" s="3"/>
      <c r="M2" s="3"/>
      <c r="N2" s="3"/>
      <c r="O2" s="3"/>
      <c r="P2" s="3"/>
    </row>
    <row r="3" spans="1:16" x14ac:dyDescent="0.25">
      <c r="A3" s="3">
        <v>2</v>
      </c>
      <c r="B3" s="10" t="s">
        <v>16</v>
      </c>
      <c r="C3" s="10" t="s">
        <v>16</v>
      </c>
      <c r="D3" s="3" t="s">
        <v>33</v>
      </c>
      <c r="E3" s="11" t="s">
        <v>56</v>
      </c>
      <c r="F3" s="10" t="s">
        <v>57</v>
      </c>
      <c r="G3" s="5">
        <f>VLOOKUP(D3,'[1]12pcs T99X202'!$A$2:$K$13,11,0)</f>
        <v>45278</v>
      </c>
      <c r="H3" s="5">
        <f>VLOOKUP(D3,'[1]12pcs T99X202'!$A$2:$L$13,12,0)</f>
        <v>45386</v>
      </c>
      <c r="I3" s="3" t="str">
        <f>VLOOKUP(D3,'[1]12pcs T99X202'!$A$2:$N$13,14,0)</f>
        <v>In of Warranty</v>
      </c>
      <c r="J3" s="3"/>
      <c r="K3" s="3"/>
      <c r="L3" s="3"/>
      <c r="M3" s="3"/>
      <c r="N3" s="3"/>
      <c r="O3" s="3"/>
      <c r="P3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C19" sqref="C19"/>
    </sheetView>
  </sheetViews>
  <sheetFormatPr defaultRowHeight="15" x14ac:dyDescent="0.25"/>
  <cols>
    <col min="1" max="6" width="16.7109375" customWidth="1"/>
    <col min="7" max="7" width="24" customWidth="1"/>
    <col min="8" max="8" width="22.5703125" customWidth="1"/>
    <col min="9" max="9" width="6.28515625" customWidth="1"/>
    <col min="10" max="12" width="16.710937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</row>
    <row r="2" spans="1:12" x14ac:dyDescent="0.25">
      <c r="A2" s="3" t="s">
        <v>12</v>
      </c>
      <c r="B2" s="4" t="s">
        <v>24</v>
      </c>
      <c r="C2" s="4" t="s">
        <v>25</v>
      </c>
      <c r="D2" s="4" t="s">
        <v>26</v>
      </c>
      <c r="E2" s="4" t="s">
        <v>27</v>
      </c>
      <c r="F2" s="4" t="s">
        <v>28</v>
      </c>
      <c r="G2" s="3" t="s">
        <v>29</v>
      </c>
      <c r="H2" s="17" t="s">
        <v>69</v>
      </c>
      <c r="I2" s="18">
        <v>15</v>
      </c>
      <c r="J2" s="5">
        <f>VLOOKUP(G2,'[1]12pcs T99X202'!$A$2:$K$13,11,0)</f>
        <v>45278</v>
      </c>
      <c r="K2" s="5">
        <f>VLOOKUP(G2,'[1]12pcs T99X202'!$A$2:$L$13,12,0)</f>
        <v>45386</v>
      </c>
      <c r="L2" s="3" t="str">
        <f>VLOOKUP(G2,'[1]12pcs T99X202'!$A$2:$N$13,14,0)</f>
        <v>In of Warranty</v>
      </c>
    </row>
    <row r="3" spans="1:12" x14ac:dyDescent="0.25">
      <c r="A3" s="3" t="s">
        <v>13</v>
      </c>
      <c r="B3" s="4" t="s">
        <v>24</v>
      </c>
      <c r="C3" s="4" t="s">
        <v>25</v>
      </c>
      <c r="D3" s="4" t="s">
        <v>26</v>
      </c>
      <c r="E3" s="4" t="s">
        <v>27</v>
      </c>
      <c r="F3" s="4" t="s">
        <v>28</v>
      </c>
      <c r="G3" s="3" t="s">
        <v>30</v>
      </c>
      <c r="H3" s="17" t="s">
        <v>69</v>
      </c>
      <c r="I3" s="18">
        <v>15</v>
      </c>
      <c r="J3" s="5">
        <f>VLOOKUP(G3,'[1]12pcs T99X202'!$A$2:$K$13,11,0)</f>
        <v>45278</v>
      </c>
      <c r="K3" s="5">
        <f>VLOOKUP(G3,'[1]12pcs T99X202'!$A$2:$L$13,12,0)</f>
        <v>45386</v>
      </c>
      <c r="L3" s="3" t="str">
        <f>VLOOKUP(G3,'[1]12pcs T99X202'!$A$2:$N$13,14,0)</f>
        <v>In of Warranty</v>
      </c>
    </row>
    <row r="4" spans="1:12" x14ac:dyDescent="0.25">
      <c r="A4" s="3" t="s">
        <v>14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3" t="s">
        <v>31</v>
      </c>
      <c r="H4" s="11" t="s">
        <v>56</v>
      </c>
      <c r="I4" s="18">
        <v>15</v>
      </c>
      <c r="J4" s="5">
        <f>VLOOKUP(G4,'[1]12pcs T99X202'!$A$2:$K$13,11,0)</f>
        <v>45278</v>
      </c>
      <c r="K4" s="5">
        <f>VLOOKUP(G4,'[1]12pcs T99X202'!$A$2:$L$13,12,0)</f>
        <v>45386</v>
      </c>
      <c r="L4" s="3" t="str">
        <f>VLOOKUP(G4,'[1]12pcs T99X202'!$A$2:$N$13,14,0)</f>
        <v>In of Warranty</v>
      </c>
    </row>
    <row r="5" spans="1:12" x14ac:dyDescent="0.25">
      <c r="A5" s="3" t="s">
        <v>15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3" t="s">
        <v>32</v>
      </c>
      <c r="H5" s="17" t="s">
        <v>69</v>
      </c>
      <c r="I5" s="18">
        <v>15</v>
      </c>
      <c r="J5" s="5">
        <f>VLOOKUP(G5,'[1]12pcs T99X202'!$A$2:$K$13,11,0)</f>
        <v>45278</v>
      </c>
      <c r="K5" s="5">
        <f>VLOOKUP(G5,'[1]12pcs T99X202'!$A$2:$L$13,12,0)</f>
        <v>45386</v>
      </c>
      <c r="L5" s="3" t="str">
        <f>VLOOKUP(G5,'[1]12pcs T99X202'!$A$2:$N$13,14,0)</f>
        <v>In of Warranty</v>
      </c>
    </row>
    <row r="6" spans="1:12" x14ac:dyDescent="0.25">
      <c r="A6" s="3" t="s">
        <v>16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3" t="s">
        <v>33</v>
      </c>
      <c r="H6" s="11" t="s">
        <v>56</v>
      </c>
      <c r="I6" s="18">
        <v>15</v>
      </c>
      <c r="J6" s="5">
        <f>VLOOKUP(G6,'[1]12pcs T99X202'!$A$2:$K$13,11,0)</f>
        <v>45278</v>
      </c>
      <c r="K6" s="5">
        <f>VLOOKUP(G6,'[1]12pcs T99X202'!$A$2:$L$13,12,0)</f>
        <v>45386</v>
      </c>
      <c r="L6" s="3" t="str">
        <f>VLOOKUP(G6,'[1]12pcs T99X202'!$A$2:$N$13,14,0)</f>
        <v>In of Warranty</v>
      </c>
    </row>
    <row r="7" spans="1:12" x14ac:dyDescent="0.25">
      <c r="A7" s="3" t="s">
        <v>17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3" t="s">
        <v>34</v>
      </c>
      <c r="H7" s="17" t="s">
        <v>69</v>
      </c>
      <c r="I7" s="18">
        <v>15</v>
      </c>
      <c r="J7" s="5">
        <f>VLOOKUP(G7,'[1]12pcs T99X202'!$A$2:$K$13,11,0)</f>
        <v>45278</v>
      </c>
      <c r="K7" s="5">
        <f>VLOOKUP(G7,'[1]12pcs T99X202'!$A$2:$L$13,12,0)</f>
        <v>45386</v>
      </c>
      <c r="L7" s="3" t="str">
        <f>VLOOKUP(G7,'[1]12pcs T99X202'!$A$2:$N$13,14,0)</f>
        <v>In of Warranty</v>
      </c>
    </row>
    <row r="8" spans="1:12" x14ac:dyDescent="0.25">
      <c r="A8" s="3" t="s">
        <v>18</v>
      </c>
      <c r="B8" s="4" t="s">
        <v>24</v>
      </c>
      <c r="C8" s="4" t="s">
        <v>25</v>
      </c>
      <c r="D8" s="4" t="s">
        <v>26</v>
      </c>
      <c r="E8" s="4" t="s">
        <v>27</v>
      </c>
      <c r="F8" s="4" t="s">
        <v>28</v>
      </c>
      <c r="G8" s="3" t="s">
        <v>35</v>
      </c>
      <c r="H8" s="17" t="s">
        <v>69</v>
      </c>
      <c r="I8" s="18">
        <v>15</v>
      </c>
      <c r="J8" s="5">
        <f>VLOOKUP(G8,'[1]12pcs T99X202'!$A$2:$K$13,11,0)</f>
        <v>45278</v>
      </c>
      <c r="K8" s="5">
        <f>VLOOKUP(G8,'[1]12pcs T99X202'!$A$2:$L$13,12,0)</f>
        <v>45386</v>
      </c>
      <c r="L8" s="3" t="str">
        <f>VLOOKUP(G8,'[1]12pcs T99X202'!$A$2:$N$13,14,0)</f>
        <v>In of Warranty</v>
      </c>
    </row>
    <row r="9" spans="1:12" x14ac:dyDescent="0.25">
      <c r="A9" s="3" t="s">
        <v>19</v>
      </c>
      <c r="B9" s="4" t="s">
        <v>24</v>
      </c>
      <c r="C9" s="4" t="s">
        <v>25</v>
      </c>
      <c r="D9" s="4" t="s">
        <v>26</v>
      </c>
      <c r="E9" s="4" t="s">
        <v>27</v>
      </c>
      <c r="F9" s="4" t="s">
        <v>28</v>
      </c>
      <c r="G9" s="3" t="s">
        <v>36</v>
      </c>
      <c r="H9" s="17" t="s">
        <v>69</v>
      </c>
      <c r="I9" s="18">
        <v>15</v>
      </c>
      <c r="J9" s="5">
        <f>VLOOKUP(G9,'[1]12pcs T99X202'!$A$2:$K$13,11,0)</f>
        <v>45278</v>
      </c>
      <c r="K9" s="5">
        <f>VLOOKUP(G9,'[1]12pcs T99X202'!$A$2:$L$13,12,0)</f>
        <v>45386</v>
      </c>
      <c r="L9" s="3" t="str">
        <f>VLOOKUP(G9,'[1]12pcs T99X202'!$A$2:$N$13,14,0)</f>
        <v>In of Warranty</v>
      </c>
    </row>
    <row r="10" spans="1:12" x14ac:dyDescent="0.25">
      <c r="A10" s="3" t="s">
        <v>20</v>
      </c>
      <c r="B10" s="4" t="s">
        <v>24</v>
      </c>
      <c r="C10" s="4" t="s">
        <v>25</v>
      </c>
      <c r="D10" s="4" t="s">
        <v>26</v>
      </c>
      <c r="E10" s="4" t="s">
        <v>27</v>
      </c>
      <c r="F10" s="4" t="s">
        <v>28</v>
      </c>
      <c r="G10" s="3" t="s">
        <v>37</v>
      </c>
      <c r="H10" s="17" t="s">
        <v>69</v>
      </c>
      <c r="I10" s="18">
        <v>15</v>
      </c>
      <c r="J10" s="5">
        <f>VLOOKUP(G10,'[1]12pcs T99X202'!$A$2:$K$13,11,0)</f>
        <v>45278</v>
      </c>
      <c r="K10" s="5">
        <f>VLOOKUP(G10,'[1]12pcs T99X202'!$A$2:$L$13,12,0)</f>
        <v>45386</v>
      </c>
      <c r="L10" s="3" t="str">
        <f>VLOOKUP(G10,'[1]12pcs T99X202'!$A$2:$N$13,14,0)</f>
        <v>In of Warranty</v>
      </c>
    </row>
    <row r="11" spans="1:12" x14ac:dyDescent="0.25">
      <c r="A11" s="3" t="s">
        <v>21</v>
      </c>
      <c r="B11" s="4" t="s">
        <v>24</v>
      </c>
      <c r="C11" s="4" t="s">
        <v>25</v>
      </c>
      <c r="D11" s="4" t="s">
        <v>26</v>
      </c>
      <c r="E11" s="4" t="s">
        <v>27</v>
      </c>
      <c r="F11" s="4" t="s">
        <v>28</v>
      </c>
      <c r="G11" s="3" t="s">
        <v>38</v>
      </c>
      <c r="H11" s="17" t="s">
        <v>69</v>
      </c>
      <c r="I11" s="18">
        <v>15</v>
      </c>
      <c r="J11" s="5">
        <f>VLOOKUP(G11,'[1]12pcs T99X202'!$A$2:$K$13,11,0)</f>
        <v>45278</v>
      </c>
      <c r="K11" s="5">
        <f>VLOOKUP(G11,'[1]12pcs T99X202'!$A$2:$L$13,12,0)</f>
        <v>45386</v>
      </c>
      <c r="L11" s="3" t="str">
        <f>VLOOKUP(G11,'[1]12pcs T99X202'!$A$2:$N$13,14,0)</f>
        <v>In of Warranty</v>
      </c>
    </row>
    <row r="12" spans="1:12" x14ac:dyDescent="0.25">
      <c r="A12" s="3" t="s">
        <v>22</v>
      </c>
      <c r="B12" s="4" t="s">
        <v>24</v>
      </c>
      <c r="C12" s="4" t="s">
        <v>25</v>
      </c>
      <c r="D12" s="4" t="s">
        <v>26</v>
      </c>
      <c r="E12" s="4" t="s">
        <v>27</v>
      </c>
      <c r="F12" s="4" t="s">
        <v>28</v>
      </c>
      <c r="G12" s="3" t="s">
        <v>39</v>
      </c>
      <c r="H12" s="17" t="s">
        <v>69</v>
      </c>
      <c r="I12" s="18">
        <v>15</v>
      </c>
      <c r="J12" s="5">
        <f>VLOOKUP(G12,'[1]12pcs T99X202'!$A$2:$K$13,11,0)</f>
        <v>45278</v>
      </c>
      <c r="K12" s="5">
        <f>VLOOKUP(G12,'[1]12pcs T99X202'!$A$2:$L$13,12,0)</f>
        <v>45386</v>
      </c>
      <c r="L12" s="3" t="str">
        <f>VLOOKUP(G12,'[1]12pcs T99X202'!$A$2:$N$13,14,0)</f>
        <v>In of Warranty</v>
      </c>
    </row>
    <row r="13" spans="1:12" x14ac:dyDescent="0.25">
      <c r="A13" s="3" t="s">
        <v>23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3" t="s">
        <v>40</v>
      </c>
      <c r="H13" s="17" t="s">
        <v>69</v>
      </c>
      <c r="I13" s="18">
        <v>15</v>
      </c>
      <c r="J13" s="5">
        <f>VLOOKUP(G13,'[1]12pcs T99X202'!$A$2:$K$13,11,0)</f>
        <v>45278</v>
      </c>
      <c r="K13" s="5">
        <f>VLOOKUP(G13,'[1]12pcs T99X202'!$A$2:$L$13,12,0)</f>
        <v>45386</v>
      </c>
      <c r="L13" s="3" t="str">
        <f>VLOOKUP(G13,'[1]12pcs T99X202'!$A$2:$N$13,14,0)</f>
        <v>In of Warranty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FA report</vt:lpstr>
      <vt:lpstr>SN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梁氏合</dc:creator>
  <cp:lastModifiedBy>梁氏合</cp:lastModifiedBy>
  <dcterms:created xsi:type="dcterms:W3CDTF">2024-09-09T08:10:11Z</dcterms:created>
  <dcterms:modified xsi:type="dcterms:W3CDTF">2024-09-09T08:51:04Z</dcterms:modified>
</cp:coreProperties>
</file>